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<sst xmlns="http://schemas.openxmlformats.org/spreadsheetml/2006/main" count="1232" uniqueCount="81">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</sst>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91" sqref="R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50093.899999999994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85755.90000000002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39572</v>
      </c>
      <c r="AG9" s="51">
        <f>AG10+AG15+AG24+AG33+AG47+AG52+AG54+AG61+AG62+AG71+AG72+AG76+AG88+AG81+AG83+AG82+AG69+AG89+AG91+AG90+AG70+AG40+AG92</f>
        <v>93031.19999999997</v>
      </c>
      <c r="AH9" s="50"/>
      <c r="AI9" s="50"/>
    </row>
    <row r="10" spans="1:33" ht="15.75">
      <c r="A10" s="4" t="s">
        <v>4</v>
      </c>
      <c r="B10" s="23">
        <f>4520.5-34.2+205</f>
        <v>4691.3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1572.8</v>
      </c>
      <c r="AG10" s="28">
        <f>B10+C10-AF10</f>
        <v>5629.599999999999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1165.2</v>
      </c>
      <c r="AG11" s="28">
        <f>B11+C11-AF11</f>
        <v>2952.3</v>
      </c>
    </row>
    <row r="12" spans="1:33" ht="15.75">
      <c r="A12" s="3" t="s">
        <v>2</v>
      </c>
      <c r="B12" s="37">
        <f>436.7-34.2</f>
        <v>402.5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52.99999999999999</v>
      </c>
      <c r="AG12" s="28">
        <f>B12+C12-AF12</f>
        <v>931.4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779.2000000000003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354.6</v>
      </c>
      <c r="AG14" s="28">
        <f>AG10-AG11-AG12-AG13</f>
        <v>1745.8999999999992</v>
      </c>
    </row>
    <row r="15" spans="1:33" ht="15" customHeight="1">
      <c r="A15" s="4" t="s">
        <v>6</v>
      </c>
      <c r="B15" s="23">
        <f>35686.5+14.1+30</f>
        <v>35730.6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14025.200000000003</v>
      </c>
      <c r="AG15" s="28">
        <f aca="true" t="shared" si="3" ref="AG15:AG31">B15+C15-AF15</f>
        <v>39944.99999999999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414.2</v>
      </c>
      <c r="R16" s="67">
        <v>0.2</v>
      </c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7819.9</v>
      </c>
      <c r="AG16" s="72">
        <f t="shared" si="3"/>
        <v>16000.000000000002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9594.400000000001</v>
      </c>
      <c r="AG17" s="28">
        <f t="shared" si="3"/>
        <v>20190.799999999996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4.8999999999999995</v>
      </c>
      <c r="AG18" s="28">
        <f t="shared" si="3"/>
        <v>13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1016</v>
      </c>
      <c r="AG19" s="28">
        <f t="shared" si="3"/>
        <v>3329.1000000000004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3297.9</v>
      </c>
      <c r="AG20" s="28">
        <f t="shared" si="3"/>
        <v>15367.000000000002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7.6</v>
      </c>
      <c r="AG21" s="28">
        <f t="shared" si="3"/>
        <v>48.699999999999996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181.89999999999927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104.39999999999984</v>
      </c>
      <c r="AG23" s="28">
        <f t="shared" si="3"/>
        <v>996.3999999999987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8922.3</v>
      </c>
      <c r="AG24" s="28">
        <f t="shared" si="3"/>
        <v>20991.2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5613.7</v>
      </c>
      <c r="AG25" s="72">
        <f t="shared" si="3"/>
        <v>10875.099999999999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6065.2</v>
      </c>
      <c r="AG26" s="28">
        <f t="shared" si="3"/>
        <v>13637.8</v>
      </c>
      <c r="AH26" s="6"/>
    </row>
    <row r="27" spans="1:33" ht="15.75">
      <c r="A27" s="3" t="s">
        <v>3</v>
      </c>
      <c r="B27" s="23">
        <f>1392.9+150</f>
        <v>1542.9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1345.3</v>
      </c>
      <c r="AG27" s="28">
        <f t="shared" si="3"/>
        <v>1550.3000000000004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157.3</v>
      </c>
      <c r="AG28" s="28">
        <f t="shared" si="3"/>
        <v>232.2</v>
      </c>
    </row>
    <row r="29" spans="1:33" ht="15.75">
      <c r="A29" s="3" t="s">
        <v>2</v>
      </c>
      <c r="B29" s="23">
        <f>4549.6-25</f>
        <v>4524.6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889.9</v>
      </c>
      <c r="AG29" s="28">
        <f t="shared" si="3"/>
        <v>4267.1</v>
      </c>
    </row>
    <row r="30" spans="1:33" ht="15.75">
      <c r="A30" s="3" t="s">
        <v>17</v>
      </c>
      <c r="B30" s="23">
        <f>203.8-5.9</f>
        <v>197.9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122.39999999999999</v>
      </c>
      <c r="AG30" s="28">
        <f t="shared" si="3"/>
        <v>117.00000000000001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581.1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342.19999999999936</v>
      </c>
      <c r="AG32" s="28">
        <f>AG24-AG26-AG27-AG28-AG29-AG30-AG31</f>
        <v>1186.800000000001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80.5</v>
      </c>
      <c r="AG33" s="28">
        <f aca="true" t="shared" si="6" ref="AG33:AG38">B33+C33-AF33</f>
        <v>551.6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54.8</v>
      </c>
      <c r="AG34" s="28">
        <f t="shared" si="6"/>
        <v>135.7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124.19999999999997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0.5000000000000071</v>
      </c>
      <c r="AG39" s="28">
        <f>AG33-AG34-AG36-AG38-AG35-AG37</f>
        <v>70.00000000000003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281.5</v>
      </c>
      <c r="AG40" s="28">
        <f aca="true" t="shared" si="8" ref="AG40:AG45">B40+C40-AF40</f>
        <v>544.5999999999999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235</v>
      </c>
      <c r="AG41" s="28">
        <f t="shared" si="8"/>
        <v>415.30000000000007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24.5</v>
      </c>
      <c r="AG44" s="28">
        <f t="shared" si="8"/>
        <v>85.1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16.299999999999997</v>
      </c>
      <c r="AG46" s="28">
        <f>AG40-AG41-AG42-AG43-AG44-AG45</f>
        <v>35.59999999999985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397.20000000000005</v>
      </c>
      <c r="AG47" s="28">
        <f>B47+C47-AF47</f>
        <v>2927.8999999999996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291.6</v>
      </c>
      <c r="AG49" s="28">
        <f>B49+C49-AF49</f>
        <v>2596.2000000000003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105.59999999999997</v>
      </c>
      <c r="AG51" s="28">
        <f>AG47-AG49-AG48</f>
        <v>331.69999999999936</v>
      </c>
    </row>
    <row r="52" spans="1:33" ht="15" customHeight="1">
      <c r="A52" s="4" t="s">
        <v>0</v>
      </c>
      <c r="B52" s="23">
        <f>3879.7+1149.3</f>
        <v>5029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4029.6</v>
      </c>
      <c r="AG52" s="28">
        <f aca="true" t="shared" si="12" ref="AG52:AG59">B52+C52-AF52</f>
        <v>3280.4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937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2188.2999999999997</v>
      </c>
      <c r="AG54" s="23">
        <f t="shared" si="12"/>
        <v>3365.9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1410.6</v>
      </c>
      <c r="AG55" s="23">
        <f t="shared" si="12"/>
        <v>2251.9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99.90000000000002</v>
      </c>
      <c r="AG57" s="23">
        <f t="shared" si="12"/>
        <v>814.4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674.3999999999999</v>
      </c>
      <c r="AG60" s="23">
        <f>AG54-AG55-AG57-AG59-AG56-AG58</f>
        <v>299.6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5.199999999999999</v>
      </c>
      <c r="AG61" s="23">
        <f aca="true" t="shared" si="15" ref="AG61:AG67">B61+C61-AF61</f>
        <v>140.5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653.9000000000001</v>
      </c>
      <c r="AG62" s="23">
        <f t="shared" si="15"/>
        <v>1821.6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369.1</v>
      </c>
      <c r="AG63" s="23">
        <f t="shared" si="15"/>
        <v>614.8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21.5</v>
      </c>
      <c r="AG65" s="23">
        <f t="shared" si="15"/>
        <v>41.8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15.399999999999999</v>
      </c>
      <c r="AG66" s="23">
        <f t="shared" si="15"/>
        <v>147.5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242.60000000000002</v>
      </c>
      <c r="AG68" s="23">
        <f>AG62-AG63-AG66-AG67-AG65-AG64</f>
        <v>1015.9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11.4</v>
      </c>
      <c r="AG69" s="31">
        <f aca="true" t="shared" si="17" ref="AG69:AG92">B69+C69-AF69</f>
        <v>327.30000000000007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</f>
        <v>2404.3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1470.3000000000002</v>
      </c>
      <c r="AG72" s="31">
        <f t="shared" si="17"/>
        <v>4179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25.7</v>
      </c>
      <c r="AG74" s="31">
        <f t="shared" si="17"/>
        <v>309.90000000000003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60.1</v>
      </c>
      <c r="AG76" s="31">
        <f t="shared" si="17"/>
        <v>487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</v>
      </c>
      <c r="AG77" s="31">
        <f t="shared" si="17"/>
        <v>34.599999999999994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421.20000000000005</v>
      </c>
      <c r="AG88" s="23">
        <f t="shared" si="17"/>
        <v>832.8999999999999</v>
      </c>
      <c r="AH88" s="11"/>
    </row>
    <row r="89" spans="1:34" ht="15.75">
      <c r="A89" s="4" t="s">
        <v>54</v>
      </c>
      <c r="B89" s="23">
        <f>1800-150</f>
        <v>1650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>
        <v>189.4</v>
      </c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1536.5000000000002</v>
      </c>
      <c r="AG89" s="23">
        <f t="shared" si="17"/>
        <v>6608.4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618.4000000000001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</f>
        <v>-214.79999999999995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-214.79999999999995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85755.90000000002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39572</v>
      </c>
      <c r="AG94" s="59">
        <f>AG10+AG15+AG24+AG33+AG47+AG52+AG54+AG61+AG62+AG69+AG71+AG72+AG76+AG81+AG82+AG83+AG88+AG89+AG90+AG91+AG70+AG40+AG92</f>
        <v>93031.19999999997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18967.3</v>
      </c>
      <c r="AG95" s="28">
        <f>B95+C95-AF95</f>
        <v>40290.899999999994</v>
      </c>
    </row>
    <row r="96" spans="1:33" ht="15.75">
      <c r="A96" s="3" t="s">
        <v>2</v>
      </c>
      <c r="B96" s="23">
        <f aca="true" t="shared" si="20" ref="B96:AD96">B12+B20+B29+B36+B57+B66+B44+B80+B74+B53</f>
        <v>14918.599999999999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4728.8</v>
      </c>
      <c r="AG96" s="28">
        <f>B96+C96-AF96</f>
        <v>22988.3</v>
      </c>
    </row>
    <row r="97" spans="1:33" ht="15.75">
      <c r="A97" s="3" t="s">
        <v>3</v>
      </c>
      <c r="B97" s="23">
        <f aca="true" t="shared" si="21" ref="B97:AA97">B18+B27+B42+B64+B78</f>
        <v>1547.9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1355.5000000000002</v>
      </c>
      <c r="AG97" s="28">
        <f>B97+C97-AF97</f>
        <v>1653.1000000000001</v>
      </c>
    </row>
    <row r="98" spans="1:33" ht="15.75">
      <c r="A98" s="3" t="s">
        <v>1</v>
      </c>
      <c r="B98" s="23">
        <f aca="true" t="shared" si="22" ref="B98:AA98">B19+B28+B65+B35+B43+B56+B48+B79</f>
        <v>2736.9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1200.5</v>
      </c>
      <c r="AG98" s="28">
        <f>B98+C98-AF98</f>
        <v>3615.1000000000004</v>
      </c>
    </row>
    <row r="99" spans="1:33" ht="15.75">
      <c r="A99" s="3" t="s">
        <v>17</v>
      </c>
      <c r="B99" s="23">
        <f aca="true" t="shared" si="23" ref="B99:AD99">B21+B30+B49+B37+B58+B13+B75</f>
        <v>1106.9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425</v>
      </c>
      <c r="AG99" s="28">
        <f>B99+C99-AF99</f>
        <v>2985.6000000000004</v>
      </c>
    </row>
    <row r="100" spans="1:33" ht="12.75">
      <c r="A100" s="1" t="s">
        <v>47</v>
      </c>
      <c r="B100" s="2">
        <f aca="true" t="shared" si="24" ref="B100:U100">B94-B95-B96-B97-B98-B99</f>
        <v>17797.70000000002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12894.900000000001</v>
      </c>
      <c r="AG100" s="2">
        <f>AG94-AG95-AG96-AG97-AG98-AG99</f>
        <v>21498.199999999975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2015-11-16T10:24:15Z</cp:lastPrinted>
  <dcterms:created xsi:type="dcterms:W3CDTF">2002-11-05T08:53:00Z</dcterms:created>
  <dcterms:modified xsi:type="dcterms:W3CDTF">2015-11-23T07:08:14Z</dcterms:modified>
  <cp:category/>
  <cp:version/>
  <cp:contentType/>
  <cp:contentStatus/>
</cp:coreProperties>
</file>